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ielEt\Desktop\BOQs_BN\12_1048517_Menchlang\"/>
    </mc:Choice>
  </mc:AlternateContent>
  <xr:revisionPtr revIDLastSave="0" documentId="13_ncr:1_{76FAA5D0-35BF-4EA7-BA8F-990B2CA7F3A9}" xr6:coauthVersionLast="47" xr6:coauthVersionMax="47" xr10:uidLastSave="{00000000-0000-0000-0000-000000000000}"/>
  <bookViews>
    <workbookView xWindow="-120" yWindow="-120" windowWidth="29040" windowHeight="15840" xr2:uid="{D6B6D5CE-C301-46F2-875C-342D0D819F5E}"/>
  </bookViews>
  <sheets>
    <sheet name="SHARP PIT " sheetId="2" r:id="rId1"/>
  </sheets>
  <definedNames>
    <definedName name="_xlnm.Print_Area" localSheetId="0">'SHARP PIT '!$A$1:$G$23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6" i="2" l="1"/>
  <c r="G23" i="2"/>
  <c r="D17" i="2"/>
</calcChain>
</file>

<file path=xl/sharedStrings.xml><?xml version="1.0" encoding="utf-8"?>
<sst xmlns="http://schemas.openxmlformats.org/spreadsheetml/2006/main" count="31" uniqueCount="26">
  <si>
    <t>LS</t>
  </si>
  <si>
    <t>SM</t>
  </si>
  <si>
    <t>PIT WALL LINING</t>
  </si>
  <si>
    <t>CM</t>
  </si>
  <si>
    <t>Mix and place Normal: class 20 vibrated  (1:2:4) in</t>
  </si>
  <si>
    <t>Insitu Concrete and Reinforcement</t>
  </si>
  <si>
    <t xml:space="preserve">REINFORCE CONCRETE WORK  </t>
  </si>
  <si>
    <t>Landscaping</t>
  </si>
  <si>
    <t xml:space="preserve">Excavations  </t>
  </si>
  <si>
    <t xml:space="preserve">EXCAVATIONS, EARTHWORKS AND DEMOLITIONS </t>
  </si>
  <si>
    <t>AMOUNT (SDG)</t>
  </si>
  <si>
    <t>RATE
(SDG)</t>
  </si>
  <si>
    <t>UNIT</t>
  </si>
  <si>
    <t>QTY</t>
  </si>
  <si>
    <t>DESCRIPTION</t>
  </si>
  <si>
    <t>ITEM</t>
  </si>
  <si>
    <t>Bill of Quantities for Sharp Pit حفرة المخلفات الحادة</t>
  </si>
  <si>
    <t xml:space="preserve">Excavate pit  commencing from ground level average depth 2.5 m and cart away from site. 
حفر حفرة من سطح الارض بعمق 3متر و ازالة ناتج الحفر بعيدا عن الموقع ( الابعاد حسب الرسومات ال
</t>
  </si>
  <si>
    <t>Return, fill-in and rum selected excavated material around annular space between pit wall lining and pit internal surfaces.
عمل ردميات للمساحة بين الخنزيرة و حافة الحفرة مع المندلة</t>
  </si>
  <si>
    <t xml:space="preserve">General site landscaping, clearance and making site environmentally acceptable and safe for users.   
عمل تسويات للارضيات و نظافة الموقع و حسب توجيهات المهندس </t>
  </si>
  <si>
    <t>mix and install plan concrete (concrete without steel bar)  thickness 10cm,by mix design 1:3:5 in the bass of septic tank
عمل خرسانة بيضاء في اسقل الحفرة بسمك 10 سم و خلطة 1:3:5 و حسب تعليمات المهندس المشرف</t>
  </si>
  <si>
    <t xml:space="preserve">Mix and place Normal: class 20 vibrated  (1:2:4) in pit wall lining with cricular beam 200mm thickness and 200 mm width, reinforcement with Ø12 mm. خلط و عمل خرسانة بمعدل مقاومة 20 و بنسب (1:2:4) بهزاز داخل الحفرة لبيم بسمك 200 ملم و عرض 200 ملم و تكون مسلح بسيخ 12 ملم </t>
  </si>
  <si>
    <t>Pit cover slab 150mm thickness with Supply nad fix bars high yield steel &amp; mild steel; cold worked B:S 4461  including bends, hooks, tying wire, spacer blocks and spacers in position (12mm  diameter Y- bars in pit  slab (0.62Kg/m)), reinforcement with Ø12 mm @ 150mm c/c.                                                                        خلط و عمل خرسانة بمعدل مقاومة 20 و بنسب (1:2:4) بهزاز لبلاطة الغطاء للحفرة و عمل تثبيب شبك حديد بحديد خفيف و حديد ثقيل شامل الثنيات و الخطافات و سلوك الربط  حسب مواصة الكود البريطاني بي إٍس 4461 مع رص حديد تسليح 12 ملم و تباعد 15 ملم و أن يكون الضغط 0.62 كجم/متر</t>
  </si>
  <si>
    <t>Burnt clay brick walling in cement and sand mortar (1:3) with hoop iron 500 gauge at alternatives courses and the continuation of the wall to a height of 0.5 m after the pit.                                                  عمل تغليف (خنزيرة للحفرة) بالطوب و الاسمنت و الرمل بنسبة (1:3) مع طارة حديد  (سلوك ) بدورات متغيرة و تستممر تى ارتفاع 0.5 متر فوق الحفرة (جوينتي)</t>
  </si>
  <si>
    <t>Supply and install 4 inch Steel pipe  with cap to throw sharp material Hieht 50cmm in the Sharp pit
توريد وتركيب أنبوب فولاذي مقاس 4 بوصة بغطاء لرمي مادة حادة ارتفاعها 50 سم في حفرة Sharp (أقفال ، مفصلات ...) حسب تعليمات المهندس</t>
  </si>
  <si>
    <t>Total - المجموع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</si>
</sst>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u/>
      <sz val="11"/>
      <name val="Arial"/>
      <family val="2"/>
    </font>
    <font>
      <sz val="11"/>
      <color rgb="FFFF0000"/>
      <name val="Arial"/>
      <family val="2"/>
    </font>
    <font>
      <u/>
      <sz val="11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u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theme="2" tint="-0.24997711111789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DC82F"/>
        <bgColor indexed="64"/>
      </patternFill>
    </fill>
  </fills>
  <borders count="1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/>
    <xf numFmtId="43" fontId="2" fillId="0" borderId="0" xfId="1" applyFont="1"/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2" fillId="0" borderId="0" xfId="0" applyFont="1" applyAlignment="1">
      <alignment horizontal="center" vertical="top"/>
    </xf>
    <xf numFmtId="43" fontId="3" fillId="0" borderId="1" xfId="1" applyFont="1" applyBorder="1"/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164" fontId="2" fillId="0" borderId="3" xfId="0" applyNumberFormat="1" applyFont="1" applyBorder="1"/>
    <xf numFmtId="0" fontId="2" fillId="0" borderId="4" xfId="0" applyFont="1" applyBorder="1" applyAlignment="1">
      <alignment horizontal="center" vertical="top"/>
    </xf>
    <xf numFmtId="164" fontId="4" fillId="0" borderId="5" xfId="0" applyNumberFormat="1" applyFont="1" applyBorder="1" applyAlignment="1">
      <alignment horizontal="center" vertical="center"/>
    </xf>
    <xf numFmtId="43" fontId="2" fillId="0" borderId="5" xfId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4" fontId="4" fillId="0" borderId="7" xfId="0" applyNumberFormat="1" applyFont="1" applyBorder="1" applyAlignment="1">
      <alignment horizontal="center" vertical="center"/>
    </xf>
    <xf numFmtId="43" fontId="4" fillId="0" borderId="8" xfId="1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164" fontId="2" fillId="0" borderId="7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6" fillId="0" borderId="0" xfId="0" applyFont="1"/>
    <xf numFmtId="43" fontId="2" fillId="0" borderId="8" xfId="1" applyFont="1" applyFill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43" fontId="2" fillId="0" borderId="8" xfId="1" applyFont="1" applyFill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43" fontId="6" fillId="0" borderId="8" xfId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9" fillId="0" borderId="0" xfId="0" applyFont="1"/>
    <xf numFmtId="0" fontId="6" fillId="0" borderId="5" xfId="0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164" fontId="2" fillId="0" borderId="10" xfId="0" applyNumberFormat="1" applyFont="1" applyBorder="1"/>
    <xf numFmtId="0" fontId="2" fillId="0" borderId="10" xfId="0" applyFont="1" applyBorder="1"/>
    <xf numFmtId="0" fontId="2" fillId="0" borderId="11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2" fillId="0" borderId="0" xfId="0" applyFont="1"/>
    <xf numFmtId="0" fontId="5" fillId="0" borderId="11" xfId="0" applyFont="1" applyBorder="1" applyAlignment="1">
      <alignment wrapText="1"/>
    </xf>
    <xf numFmtId="0" fontId="8" fillId="0" borderId="13" xfId="0" applyFont="1" applyBorder="1" applyAlignment="1">
      <alignment vertical="center"/>
    </xf>
    <xf numFmtId="0" fontId="2" fillId="0" borderId="13" xfId="0" applyFont="1" applyBorder="1" applyAlignment="1">
      <alignment vertical="center" wrapText="1"/>
    </xf>
    <xf numFmtId="0" fontId="4" fillId="0" borderId="13" xfId="0" applyFont="1" applyBorder="1" applyAlignment="1">
      <alignment vertical="center"/>
    </xf>
    <xf numFmtId="0" fontId="6" fillId="0" borderId="13" xfId="0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4" fillId="0" borderId="13" xfId="0" applyFont="1" applyBorder="1" applyAlignment="1">
      <alignment vertical="center" wrapText="1"/>
    </xf>
    <xf numFmtId="0" fontId="4" fillId="0" borderId="9" xfId="0" applyFont="1" applyBorder="1" applyAlignment="1">
      <alignment horizontal="left" vertical="center" wrapText="1" readingOrder="2"/>
    </xf>
    <xf numFmtId="0" fontId="7" fillId="0" borderId="13" xfId="0" applyFont="1" applyBorder="1" applyAlignment="1">
      <alignment vertical="center"/>
    </xf>
    <xf numFmtId="0" fontId="5" fillId="0" borderId="13" xfId="0" applyFont="1" applyBorder="1"/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43" fontId="3" fillId="0" borderId="15" xfId="1" applyFont="1" applyBorder="1" applyAlignment="1">
      <alignment horizontal="center" vertical="center" wrapText="1"/>
    </xf>
    <xf numFmtId="164" fontId="2" fillId="0" borderId="16" xfId="0" applyNumberFormat="1" applyFont="1" applyBorder="1"/>
    <xf numFmtId="164" fontId="2" fillId="0" borderId="17" xfId="0" applyNumberFormat="1" applyFont="1" applyBorder="1" applyAlignment="1">
      <alignment horizontal="center" vertical="center"/>
    </xf>
    <xf numFmtId="2" fontId="2" fillId="0" borderId="17" xfId="0" applyNumberFormat="1" applyFont="1" applyBorder="1" applyAlignment="1">
      <alignment horizontal="center" vertical="center"/>
    </xf>
    <xf numFmtId="164" fontId="6" fillId="0" borderId="17" xfId="0" applyNumberFormat="1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164" fontId="2" fillId="0" borderId="5" xfId="0" applyNumberFormat="1" applyFont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24763</xdr:colOff>
      <xdr:row>0</xdr:row>
      <xdr:rowOff>17145</xdr:rowOff>
    </xdr:from>
    <xdr:to>
      <xdr:col>5</xdr:col>
      <xdr:colOff>106680</xdr:colOff>
      <xdr:row>0</xdr:row>
      <xdr:rowOff>1287780</xdr:rowOff>
    </xdr:to>
    <xdr:pic>
      <xdr:nvPicPr>
        <xdr:cNvPr id="2" name="Picture 1" descr="IRC_Header">
          <a:extLst>
            <a:ext uri="{FF2B5EF4-FFF2-40B4-BE49-F238E27FC236}">
              <a16:creationId xmlns:a16="http://schemas.microsoft.com/office/drawing/2014/main" id="{9C57FE94-7079-4388-8010-F496B13BFF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200"/>
        <a:stretch>
          <a:fillRect/>
        </a:stretch>
      </xdr:blipFill>
      <xdr:spPr bwMode="auto">
        <a:xfrm>
          <a:off x="649603" y="17145"/>
          <a:ext cx="2581277" cy="165735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388618</xdr:colOff>
      <xdr:row>0</xdr:row>
      <xdr:rowOff>7620</xdr:rowOff>
    </xdr:from>
    <xdr:to>
      <xdr:col>7</xdr:col>
      <xdr:colOff>0</xdr:colOff>
      <xdr:row>0</xdr:row>
      <xdr:rowOff>1310639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4C0B19C9-0BC0-4CCD-8111-CEB91392CA64}"/>
            </a:ext>
          </a:extLst>
        </xdr:cNvPr>
        <xdr:cNvSpPr txBox="1">
          <a:spLocks noChangeArrowheads="1"/>
        </xdr:cNvSpPr>
      </xdr:nvSpPr>
      <xdr:spPr bwMode="auto">
        <a:xfrm>
          <a:off x="1638298" y="7620"/>
          <a:ext cx="2783206" cy="1752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International Rescue Committee (IRC), Sudan Program</a:t>
          </a:r>
          <a:endParaRPr lang="en-US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Project Name: Lifesaving Primary Healthcare and WASH Services in Underserved Areas of Sudan</a:t>
          </a:r>
        </a:p>
        <a:p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Funded by (BHA).</a:t>
          </a:r>
        </a:p>
        <a:p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Intervention: Construction of Sharp Pit in the Medical Waste Zone in Menchalang HF</a:t>
          </a:r>
          <a:r>
            <a:rPr lang="en-US" sz="1100" b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Wd-elmahi</a:t>
          </a:r>
          <a:r>
            <a:rPr lang="en-US" sz="1100" b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Locality, Blue Nile State </a:t>
          </a:r>
        </a:p>
        <a:p>
          <a:pPr rtl="1"/>
          <a:r>
            <a:rPr lang="ar-SA" sz="1100" b="1" baseline="0">
              <a:effectLst/>
              <a:latin typeface="Arial" panose="020B0604020202020204" pitchFamily="34" charset="0"/>
              <a:ea typeface="+mn-ea"/>
              <a:cs typeface="+mn-cs"/>
            </a:rPr>
            <a:t>الموقع : عمل و إنشاء حفر المخلفات االحادة في منطقة المخلفات - مركز صحي منشلنغ </a:t>
          </a:r>
          <a:r>
            <a:rPr lang="en-US" sz="1100" b="1" baseline="0">
              <a:effectLst/>
              <a:latin typeface="Arial" panose="020B0604020202020204" pitchFamily="34" charset="0"/>
              <a:ea typeface="+mn-ea"/>
              <a:cs typeface="+mn-cs"/>
            </a:rPr>
            <a:t> </a:t>
          </a:r>
          <a:r>
            <a:rPr lang="en-US" sz="1400" b="1" baseline="0">
              <a:effectLst/>
              <a:latin typeface="+mn-lt"/>
              <a:ea typeface="+mn-ea"/>
              <a:cs typeface="+mn-cs"/>
            </a:rPr>
            <a:t> </a:t>
          </a:r>
          <a:r>
            <a:rPr lang="en-US" sz="800" b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(2)</a:t>
          </a:r>
          <a:endParaRPr lang="en-US" sz="1100" b="1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4850E-96D3-4CA0-B2E8-144B6C3C24B2}">
  <sheetPr>
    <tabColor rgb="FF0070C0"/>
  </sheetPr>
  <dimension ref="B1:I24"/>
  <sheetViews>
    <sheetView tabSelected="1" view="pageBreakPreview" topLeftCell="A6" zoomScaleNormal="80" zoomScaleSheetLayoutView="100" workbookViewId="0">
      <selection activeCell="C23" sqref="C23"/>
    </sheetView>
  </sheetViews>
  <sheetFormatPr defaultColWidth="9.140625" defaultRowHeight="14.25" x14ac:dyDescent="0.2"/>
  <cols>
    <col min="1" max="1" width="5.5703125" style="1" customWidth="1"/>
    <col min="2" max="2" width="7.5703125" style="5" customWidth="1"/>
    <col min="3" max="3" width="59.42578125" style="1" customWidth="1"/>
    <col min="4" max="4" width="8.85546875" style="4" customWidth="1"/>
    <col min="5" max="5" width="7.42578125" style="3" customWidth="1"/>
    <col min="6" max="6" width="13.42578125" style="1" customWidth="1"/>
    <col min="7" max="7" width="15.42578125" style="2" customWidth="1"/>
    <col min="8" max="8" width="9.5703125" style="1" customWidth="1"/>
    <col min="9" max="16384" width="9.140625" style="1"/>
  </cols>
  <sheetData>
    <row r="1" spans="2:9" ht="105" customHeight="1" thickBot="1" x14ac:dyDescent="0.25">
      <c r="B1" s="62"/>
      <c r="C1" s="63"/>
      <c r="D1" s="63"/>
      <c r="E1" s="63"/>
      <c r="F1" s="63"/>
      <c r="G1" s="64"/>
      <c r="I1" s="41">
        <v>570</v>
      </c>
    </row>
    <row r="2" spans="2:9" ht="15" customHeight="1" thickBot="1" x14ac:dyDescent="0.25">
      <c r="B2" s="65" t="s">
        <v>16</v>
      </c>
      <c r="C2" s="66"/>
      <c r="D2" s="66"/>
      <c r="E2" s="66"/>
      <c r="F2" s="66"/>
      <c r="G2" s="67"/>
    </row>
    <row r="3" spans="2:9" s="3" customFormat="1" ht="30.75" thickBot="1" x14ac:dyDescent="0.25">
      <c r="B3" s="40" t="s">
        <v>15</v>
      </c>
      <c r="C3" s="38" t="s">
        <v>14</v>
      </c>
      <c r="D3" s="39" t="s">
        <v>13</v>
      </c>
      <c r="E3" s="38" t="s">
        <v>12</v>
      </c>
      <c r="F3" s="37" t="s">
        <v>11</v>
      </c>
      <c r="G3" s="54" t="s">
        <v>10</v>
      </c>
    </row>
    <row r="4" spans="2:9" ht="15" x14ac:dyDescent="0.25">
      <c r="B4" s="36"/>
      <c r="C4" s="42" t="s">
        <v>9</v>
      </c>
      <c r="D4" s="34"/>
      <c r="E4" s="33"/>
      <c r="F4" s="35"/>
      <c r="G4" s="55"/>
    </row>
    <row r="5" spans="2:9" ht="15" customHeight="1" x14ac:dyDescent="0.2">
      <c r="B5" s="20"/>
      <c r="C5" s="43" t="s">
        <v>8</v>
      </c>
      <c r="D5" s="19"/>
      <c r="E5" s="13"/>
      <c r="F5" s="17"/>
      <c r="G5" s="56"/>
    </row>
    <row r="6" spans="2:9" ht="71.25" x14ac:dyDescent="0.2">
      <c r="B6" s="20">
        <v>1</v>
      </c>
      <c r="C6" s="44" t="s">
        <v>17</v>
      </c>
      <c r="D6" s="61">
        <f>3.14*((1.5^2)/4)*2.5</f>
        <v>4.4156250000000004</v>
      </c>
      <c r="E6" s="13" t="s">
        <v>3</v>
      </c>
      <c r="F6" s="17"/>
      <c r="G6" s="57"/>
    </row>
    <row r="7" spans="2:9" x14ac:dyDescent="0.2">
      <c r="B7" s="20"/>
      <c r="C7" s="45"/>
      <c r="D7" s="19"/>
      <c r="E7" s="13"/>
      <c r="F7" s="17"/>
      <c r="G7" s="56"/>
    </row>
    <row r="8" spans="2:9" ht="44.25" customHeight="1" x14ac:dyDescent="0.2">
      <c r="B8" s="20">
        <v>2</v>
      </c>
      <c r="C8" s="44" t="s">
        <v>18</v>
      </c>
      <c r="D8" s="19">
        <v>0.47</v>
      </c>
      <c r="E8" s="26" t="s">
        <v>3</v>
      </c>
      <c r="F8" s="22"/>
      <c r="G8" s="56"/>
    </row>
    <row r="9" spans="2:9" x14ac:dyDescent="0.2">
      <c r="B9" s="20"/>
      <c r="C9" s="45"/>
      <c r="D9" s="19"/>
      <c r="E9" s="13"/>
      <c r="F9" s="17"/>
      <c r="G9" s="56"/>
    </row>
    <row r="10" spans="2:9" ht="15" customHeight="1" x14ac:dyDescent="0.2">
      <c r="B10" s="20"/>
      <c r="C10" s="43" t="s">
        <v>7</v>
      </c>
      <c r="D10" s="19"/>
      <c r="E10" s="13"/>
      <c r="F10" s="17"/>
      <c r="G10" s="56"/>
    </row>
    <row r="11" spans="2:9" ht="42.75" x14ac:dyDescent="0.2">
      <c r="B11" s="20">
        <v>3</v>
      </c>
      <c r="C11" s="44" t="s">
        <v>19</v>
      </c>
      <c r="D11" s="19">
        <v>1</v>
      </c>
      <c r="E11" s="13" t="s">
        <v>0</v>
      </c>
      <c r="F11" s="22"/>
      <c r="G11" s="56"/>
    </row>
    <row r="12" spans="2:9" s="30" customFormat="1" x14ac:dyDescent="0.2">
      <c r="B12" s="20"/>
      <c r="C12" s="46"/>
      <c r="D12" s="32"/>
      <c r="E12" s="31"/>
      <c r="F12" s="28"/>
      <c r="G12" s="58"/>
    </row>
    <row r="13" spans="2:9" s="30" customFormat="1" ht="15" x14ac:dyDescent="0.2">
      <c r="B13" s="20"/>
      <c r="C13" s="47" t="s">
        <v>6</v>
      </c>
      <c r="D13" s="16"/>
      <c r="E13" s="13"/>
      <c r="F13" s="28"/>
      <c r="G13" s="59"/>
    </row>
    <row r="14" spans="2:9" ht="15" customHeight="1" x14ac:dyDescent="0.2">
      <c r="B14" s="20"/>
      <c r="C14" s="43" t="s">
        <v>5</v>
      </c>
      <c r="D14" s="19"/>
      <c r="E14" s="13"/>
      <c r="F14" s="17"/>
      <c r="G14" s="56"/>
    </row>
    <row r="15" spans="2:9" s="21" customFormat="1" ht="15" x14ac:dyDescent="0.2">
      <c r="B15" s="29"/>
      <c r="C15" s="43"/>
      <c r="D15" s="16"/>
      <c r="E15" s="13"/>
      <c r="F15" s="28"/>
      <c r="G15" s="59"/>
    </row>
    <row r="16" spans="2:9" s="24" customFormat="1" ht="57" x14ac:dyDescent="0.25">
      <c r="B16" s="27">
        <v>4</v>
      </c>
      <c r="C16" s="48" t="s">
        <v>20</v>
      </c>
      <c r="D16" s="19">
        <v>0.22500000000000001</v>
      </c>
      <c r="E16" s="26" t="s">
        <v>3</v>
      </c>
      <c r="F16" s="25"/>
      <c r="G16" s="57"/>
    </row>
    <row r="17" spans="2:7" s="21" customFormat="1" ht="71.25" x14ac:dyDescent="0.2">
      <c r="B17" s="20">
        <v>5</v>
      </c>
      <c r="C17" s="49" t="s">
        <v>21</v>
      </c>
      <c r="D17" s="23">
        <f>(1*1*0.15)</f>
        <v>0.15</v>
      </c>
      <c r="E17" s="13" t="s">
        <v>3</v>
      </c>
      <c r="F17" s="22"/>
      <c r="G17" s="57"/>
    </row>
    <row r="18" spans="2:7" s="21" customFormat="1" x14ac:dyDescent="0.2">
      <c r="B18" s="18">
        <v>5</v>
      </c>
      <c r="C18" s="50" t="s">
        <v>4</v>
      </c>
      <c r="D18" s="19"/>
      <c r="E18" s="13"/>
      <c r="F18" s="17"/>
      <c r="G18" s="56"/>
    </row>
    <row r="19" spans="2:7" s="21" customFormat="1" ht="142.5" x14ac:dyDescent="0.2">
      <c r="B19" s="18"/>
      <c r="C19" s="48" t="s">
        <v>22</v>
      </c>
      <c r="D19" s="19">
        <v>0.22500000000000001</v>
      </c>
      <c r="E19" s="13" t="s">
        <v>3</v>
      </c>
      <c r="F19" s="22"/>
      <c r="G19" s="56"/>
    </row>
    <row r="20" spans="2:7" s="15" customFormat="1" ht="15" x14ac:dyDescent="0.25">
      <c r="B20" s="20">
        <v>6</v>
      </c>
      <c r="C20" s="51" t="s">
        <v>2</v>
      </c>
      <c r="D20" s="19"/>
      <c r="E20" s="13"/>
      <c r="F20" s="17"/>
      <c r="G20" s="56"/>
    </row>
    <row r="21" spans="2:7" s="15" customFormat="1" ht="54" customHeight="1" x14ac:dyDescent="0.2">
      <c r="B21" s="18"/>
      <c r="C21" s="52" t="s">
        <v>23</v>
      </c>
      <c r="D21" s="16">
        <v>21</v>
      </c>
      <c r="E21" s="13" t="s">
        <v>1</v>
      </c>
      <c r="F21" s="17"/>
      <c r="G21" s="59"/>
    </row>
    <row r="22" spans="2:7" ht="57.75" thickBot="1" x14ac:dyDescent="0.25">
      <c r="B22" s="14"/>
      <c r="C22" s="52" t="s">
        <v>24</v>
      </c>
      <c r="D22" s="11">
        <v>1</v>
      </c>
      <c r="E22" s="13" t="s">
        <v>0</v>
      </c>
      <c r="F22" s="12"/>
      <c r="G22" s="59"/>
    </row>
    <row r="23" spans="2:7" ht="16.5" customHeight="1" thickBot="1" x14ac:dyDescent="0.3">
      <c r="B23" s="10"/>
      <c r="C23" s="53" t="s">
        <v>25</v>
      </c>
      <c r="D23" s="9"/>
      <c r="E23" s="8"/>
      <c r="F23" s="7"/>
      <c r="G23" s="6">
        <f>SUM(G4:G22)</f>
        <v>0</v>
      </c>
    </row>
    <row r="24" spans="2:7" ht="15" x14ac:dyDescent="0.2">
      <c r="C24" s="60"/>
    </row>
  </sheetData>
  <mergeCells count="2">
    <mergeCell ref="B1:G1"/>
    <mergeCell ref="B2:G2"/>
  </mergeCells>
  <printOptions horizontalCentered="1"/>
  <pageMargins left="0.7" right="0.7" top="0.75" bottom="0.75" header="0.3" footer="0.3"/>
  <pageSetup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SHARP PIT </vt:lpstr>
      <vt:lpstr>'SHARP PIT '!Print_Area</vt:lpstr>
    </vt:vector>
  </TitlesOfParts>
  <Company>International Rescue Committee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Alaeldin Nagi Abdelmajeed Ahmad</dc:creator>
  <cp:lastModifiedBy>Daniel Etameta</cp:lastModifiedBy>
  <cp:lastPrinted>2022-12-08T13:00:54Z</cp:lastPrinted>
  <dcterms:created xsi:type="dcterms:W3CDTF">2022-09-14T10:17:42Z</dcterms:created>
  <dcterms:modified xsi:type="dcterms:W3CDTF">2022-12-20T13:19:04Z</dcterms:modified>
</cp:coreProperties>
</file>